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NR UGRD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<sst xmlns="http://schemas.openxmlformats.org/spreadsheetml/2006/main" count="31" uniqueCount="31">
  <si>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</si>
  <si>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</si>
  <si>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</si>
  <si>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</si>
  <si>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</si>
  <si>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</si>
  <si>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</si>
  <si>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</si>
  <si>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</si>
  <si>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</si>
  <si>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</si>
  <si>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</si>
  <si>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</si>
  <si>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</si>
  <si>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</si>
  <si>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</si>
  <si>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</si>
  <si>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</si>
  <si>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</si>
  <si>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</si>
  <si>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</si>
  <si>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</si>
  <si>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</si>
  <si>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</si>
  <si>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</si>
  <si>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</si>
  <si>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</si>
  <si>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Non-Resident Online Undergraduate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</si>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</sst>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H15" sqref="H1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27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353</v>
      </c>
      <c r="C8" s="20">
        <f t="shared" ref="C8" si="0">SUM(B8*2)</f>
        <v>706</v>
      </c>
      <c r="D8" s="20">
        <f t="shared" ref="D8" si="1">SUM(B8*3)</f>
        <v>1059</v>
      </c>
      <c r="E8" s="20">
        <f t="shared" ref="E8" si="2">SUM(B8*4)</f>
        <v>1412</v>
      </c>
      <c r="F8" s="20">
        <f t="shared" ref="F8" si="3">SUM(B8*5)</f>
        <v>1765</v>
      </c>
      <c r="G8" s="20">
        <f t="shared" ref="G8" si="4">SUM(B8*6)</f>
        <v>2118</v>
      </c>
      <c r="H8" s="20">
        <f t="shared" ref="H8" si="5">SUM(B8*7)</f>
        <v>2471</v>
      </c>
      <c r="I8" s="20">
        <f t="shared" ref="I8" si="6">SUM(B8*8)</f>
        <v>2824</v>
      </c>
      <c r="J8" s="20">
        <f t="shared" ref="J8" si="7">SUM(B8*9)</f>
        <v>3177</v>
      </c>
      <c r="K8" s="20">
        <f t="shared" ref="K8" si="8">SUM(B8*10)</f>
        <v>3530</v>
      </c>
      <c r="L8" s="20">
        <f t="shared" ref="L8" si="9">SUM(B8*11)</f>
        <v>3883</v>
      </c>
      <c r="M8" s="21">
        <v>4240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5.21</v>
      </c>
      <c r="C13" s="18">
        <f t="shared" si="10"/>
        <v>10.42</v>
      </c>
      <c r="D13" s="18">
        <f t="shared" si="11"/>
        <v>15.629999999999999</v>
      </c>
      <c r="E13" s="18">
        <f t="shared" si="12"/>
        <v>20.84</v>
      </c>
      <c r="F13" s="18">
        <f t="shared" si="13"/>
        <v>26.05</v>
      </c>
      <c r="G13" s="18">
        <f t="shared" si="14"/>
        <v>31.259999999999998</v>
      </c>
      <c r="H13" s="18">
        <f t="shared" si="15"/>
        <v>36.47</v>
      </c>
      <c r="I13" s="18">
        <f t="shared" si="16"/>
        <v>41.68</v>
      </c>
      <c r="J13" s="18">
        <f>SUM(B13*9)</f>
        <v>46.89</v>
      </c>
      <c r="K13" s="18">
        <f>SUM(B13*10)</f>
        <v>52.1</v>
      </c>
      <c r="L13" s="18">
        <f>SUM(B13*11)</f>
        <v>57.31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8">
        <v>9.08</v>
      </c>
      <c r="C16" s="18">
        <f t="shared" ref="C16" si="21">SUM(B16*2)</f>
        <v>18.16</v>
      </c>
      <c r="D16" s="18">
        <f t="shared" ref="D16" si="22">SUM(B16*3)</f>
        <v>27.240000000000002</v>
      </c>
      <c r="E16" s="18">
        <f t="shared" ref="E16" si="23">SUM(B16*4)</f>
        <v>36.32</v>
      </c>
      <c r="F16" s="18">
        <f t="shared" ref="F16" si="24">SUM(B16*5)</f>
        <v>45.4</v>
      </c>
      <c r="G16" s="18">
        <f t="shared" ref="G16" si="25">SUM(B16*6)</f>
        <v>54.480000000000004</v>
      </c>
      <c r="H16" s="18">
        <f t="shared" ref="H16" si="26">SUM(B16*7)</f>
        <v>63.56</v>
      </c>
      <c r="I16" s="18">
        <f t="shared" ref="I16" si="27">SUM(B16*8)</f>
        <v>72.64</v>
      </c>
      <c r="J16" s="18">
        <f>SUM(B16*9)</f>
        <v>81.72</v>
      </c>
      <c r="K16" s="18">
        <f>SUM(B16*10)</f>
        <v>90.8</v>
      </c>
      <c r="L16" s="18">
        <f>SUM(B16*11)</f>
        <v>99.88</v>
      </c>
      <c r="M16" s="18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432.07999999999993</v>
      </c>
      <c r="C20" s="12">
        <f t="shared" si="28"/>
        <v>859.15999999999985</v>
      </c>
      <c r="D20" s="12">
        <f t="shared" si="28"/>
        <v>1286.2400000000002</v>
      </c>
      <c r="E20" s="12">
        <f t="shared" si="28"/>
        <v>1713.3199999999997</v>
      </c>
      <c r="F20" s="12">
        <f t="shared" si="28"/>
        <v>2140.4</v>
      </c>
      <c r="G20" s="12">
        <f t="shared" si="28"/>
        <v>2567.4800000000005</v>
      </c>
      <c r="H20" s="12">
        <f t="shared" si="28"/>
        <v>2994.5599999999995</v>
      </c>
      <c r="I20" s="12">
        <f t="shared" si="28"/>
        <v>3421.6399999999994</v>
      </c>
      <c r="J20" s="12">
        <f t="shared" si="28"/>
        <v>3848.7199999999993</v>
      </c>
      <c r="K20" s="12">
        <f t="shared" si="28"/>
        <v>4275.8</v>
      </c>
      <c r="L20" s="12">
        <f t="shared" si="28"/>
        <v>4702.880000000001</v>
      </c>
      <c r="M20" s="13">
        <f t="shared" si="28"/>
        <v>5134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IV2icm/CqwnQnc29gPAG5PVBPmiTZoAUfaOJab0iEIHtXLCh/OTbE9y5U4ov/RarQN6NS6n5q3L1w3XIJmIPaA==" saltValue="DXOgL2J8vBJplxm+aEuqm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NR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NR UGRD Tuition and Fee Billing Rates</dc:title>
  <dc:subject>Listing of graduate tuition and fees for the spring 2017 semester</dc:subject>
  <dc:creator>UB Student Accounts</dc:creator>
  <cp:keywords>tuition,fees, NR UGRD tuition, NR UGRD fees</cp:keywords>
  <cp:lastModifiedBy>Stevens, Laura</cp:lastModifiedBy>
  <cp:lastPrinted>2019-05-21T14:58:12Z</cp:lastPrinted>
  <dcterms:created xsi:type="dcterms:W3CDTF">2016-06-06T21:02:30Z</dcterms:created>
  <dcterms:modified xsi:type="dcterms:W3CDTF">2020-08-04T18:47:51Z</dcterms:modified>
  <cp:category>tuition</cp:category>
</cp:coreProperties>
</file>